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F:\Materiały\Na portal\Na portal_po 23.10\Finanse\Michał Fibich\Audyt finansowy_Rachunek zysków i strat\"/>
    </mc:Choice>
  </mc:AlternateContent>
  <xr:revisionPtr revIDLastSave="0" documentId="8_{ECBF3FDA-18DD-4417-B699-F57B0BD59932}" xr6:coauthVersionLast="38" xr6:coauthVersionMax="38" xr10:uidLastSave="{00000000-0000-0000-0000-000000000000}"/>
  <bookViews>
    <workbookView xWindow="0" yWindow="0" windowWidth="20496" windowHeight="7752" tabRatio="828" xr2:uid="{00000000-000D-0000-FFFF-FFFF00000000}"/>
  </bookViews>
  <sheets>
    <sheet name="PzS łącznie" sheetId="1" r:id="rId1"/>
    <sheet name="PzS produktów i usług" sheetId="2" r:id="rId2"/>
    <sheet name="PzS towarów i materiałów" sheetId="3" r:id="rId3"/>
  </sheets>
  <definedNames>
    <definedName name="_xlnm.Print_Area" localSheetId="0">'PzS łącznie'!$A$1:$O$32</definedName>
    <definedName name="_xlnm.Print_Area" localSheetId="1">'PzS produktów i usług'!$A$1:$O$32</definedName>
    <definedName name="_xlnm.Print_Area" localSheetId="2">'PzS towarów i materiałów'!$A$1:$O$32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3" l="1"/>
  <c r="D25" i="3"/>
  <c r="E12" i="3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D12" i="3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E11" i="3"/>
  <c r="D11" i="3"/>
  <c r="E25" i="2"/>
  <c r="D25" i="2"/>
  <c r="E11" i="2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D11" i="2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E25" i="1" l="1"/>
  <c r="D25" i="1"/>
  <c r="E11" i="1"/>
  <c r="D11" i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E12" i="1" l="1"/>
  <c r="E13" i="1" s="1"/>
  <c r="E14" i="1" s="1"/>
  <c r="E15" i="1" s="1"/>
  <c r="E16" i="1" s="1"/>
  <c r="E17" i="1" s="1"/>
  <c r="E18" i="1" s="1"/>
  <c r="E19" i="1" s="1"/>
  <c r="E20" i="1" s="1"/>
  <c r="E21" i="1" s="1"/>
  <c r="E22" i="1" s="1"/>
</calcChain>
</file>

<file path=xl/sharedStrings.xml><?xml version="1.0" encoding="utf-8"?>
<sst xmlns="http://schemas.openxmlformats.org/spreadsheetml/2006/main" count="75" uniqueCount="29">
  <si>
    <t>miesiąc</t>
  </si>
  <si>
    <t>rok bieżący</t>
  </si>
  <si>
    <t>rok ubiegły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</si>
  <si>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</si>
  <si>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</si>
  <si>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</si>
  <si>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</si>
  <si>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</si>
  <si>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</si>
  <si>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</si>
  <si>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</si>
  <si>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</si>
  <si>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</si>
  <si>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</si>
  <si>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</si>
  <si>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miesięcznie</t>
  </si>
  <si>
    <t>narastająco</t>
  </si>
  <si>
    <t>NAZWA JEDNOSTKI:</t>
  </si>
  <si>
    <t>komórki z formułami / wyliczenie automatyczne</t>
  </si>
  <si>
    <t>Przychody ze sprzedaży (łącznie)</t>
  </si>
  <si>
    <t>Średnia miesięczna wartość przychodów ze sprzedaży:</t>
  </si>
  <si>
    <t>DYNAMIKA PRZYCHODÓW ZE SPRZEDAŻY (ŁĄCZNIE)</t>
  </si>
  <si>
    <t>DYNAMIKA PRZYCHODÓW ZE SPRZEDAŻY TOWARÓW I MATERIAŁÓW</t>
  </si>
  <si>
    <t>Średnia miesięczna wartość przychodów ze sprzedaży towarów i materiałów:</t>
  </si>
  <si>
    <t>DYNAMIKA PRZYCHODÓW ZE SPRZEDAŻY PRODUKTÓW I USŁUG</t>
  </si>
  <si>
    <t>Średnia miesięczna wartość przychodów ze sprzedaży produktów i usług:</t>
  </si>
  <si>
    <t>Przychody ze sprzedaży produktów i usług</t>
  </si>
  <si>
    <t>Przychody ze sprzedaży towarów i materiałów</t>
  </si>
  <si>
    <t>WNIOSKI: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</si>
</sst>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2" xfId="0" applyNumberFormat="1" applyBorder="1"/>
    <xf numFmtId="4" fontId="0" fillId="0" borderId="3" xfId="0" applyNumberFormat="1" applyBorder="1"/>
    <xf numFmtId="4" fontId="0" fillId="0" borderId="4" xfId="0" applyNumberFormat="1" applyBorder="1"/>
    <xf numFmtId="4" fontId="0" fillId="2" borderId="2" xfId="0" applyNumberFormat="1" applyFill="1" applyBorder="1"/>
    <xf numFmtId="4" fontId="0" fillId="2" borderId="3" xfId="0" applyNumberFormat="1" applyFill="1" applyBorder="1"/>
    <xf numFmtId="4" fontId="0" fillId="2" borderId="4" xfId="0" applyNumberFormat="1" applyFill="1" applyBorder="1"/>
    <xf numFmtId="0" fontId="1" fillId="0" borderId="0" xfId="0" applyFont="1"/>
    <xf numFmtId="4" fontId="0" fillId="2" borderId="0" xfId="0" applyNumberFormat="1" applyFill="1"/>
    <xf numFmtId="0" fontId="0" fillId="2" borderId="0" xfId="0" applyFill="1" applyAlignment="1"/>
    <xf numFmtId="0" fontId="0" fillId="0" borderId="0" xfId="0" applyFill="1" applyAlignment="1"/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8690944881888"/>
          <c:y val="6.6945596892037482E-2"/>
          <c:w val="0.86746309055118109"/>
          <c:h val="0.64187649152359216"/>
        </c:manualLayout>
      </c:layout>
      <c:lineChart>
        <c:grouping val="standard"/>
        <c:varyColors val="0"/>
        <c:ser>
          <c:idx val="0"/>
          <c:order val="0"/>
          <c:tx>
            <c:strRef>
              <c:f>'PzS łącznie'!$B$10</c:f>
              <c:strCache>
                <c:ptCount val="1"/>
                <c:pt idx="0">
                  <c:v>rok bieżący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'PzS łącznie'!$A$11:$A$22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'PzS łącznie'!$B$11:$B$22</c:f>
              <c:numCache>
                <c:formatCode>#,##0.00</c:formatCode>
                <c:ptCount val="12"/>
                <c:pt idx="0">
                  <c:v>88</c:v>
                </c:pt>
                <c:pt idx="1">
                  <c:v>90</c:v>
                </c:pt>
                <c:pt idx="2">
                  <c:v>92</c:v>
                </c:pt>
                <c:pt idx="3">
                  <c:v>88</c:v>
                </c:pt>
                <c:pt idx="4">
                  <c:v>115</c:v>
                </c:pt>
                <c:pt idx="5">
                  <c:v>100</c:v>
                </c:pt>
                <c:pt idx="6">
                  <c:v>85</c:v>
                </c:pt>
                <c:pt idx="7">
                  <c:v>78</c:v>
                </c:pt>
                <c:pt idx="8">
                  <c:v>95</c:v>
                </c:pt>
                <c:pt idx="9">
                  <c:v>94</c:v>
                </c:pt>
                <c:pt idx="10">
                  <c:v>105</c:v>
                </c:pt>
                <c:pt idx="11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9-493D-8151-AF586430471B}"/>
            </c:ext>
          </c:extLst>
        </c:ser>
        <c:ser>
          <c:idx val="1"/>
          <c:order val="1"/>
          <c:tx>
            <c:strRef>
              <c:f>'PzS łącznie'!$C$10</c:f>
              <c:strCache>
                <c:ptCount val="1"/>
                <c:pt idx="0">
                  <c:v>rok ubiegły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'PzS łącznie'!$C$11:$C$22</c:f>
              <c:numCache>
                <c:formatCode>#,##0.00</c:formatCode>
                <c:ptCount val="12"/>
                <c:pt idx="0">
                  <c:v>75</c:v>
                </c:pt>
                <c:pt idx="1">
                  <c:v>78</c:v>
                </c:pt>
                <c:pt idx="2">
                  <c:v>90</c:v>
                </c:pt>
                <c:pt idx="3">
                  <c:v>82</c:v>
                </c:pt>
                <c:pt idx="4">
                  <c:v>107</c:v>
                </c:pt>
                <c:pt idx="5">
                  <c:v>90</c:v>
                </c:pt>
                <c:pt idx="6">
                  <c:v>80</c:v>
                </c:pt>
                <c:pt idx="7">
                  <c:v>65</c:v>
                </c:pt>
                <c:pt idx="8">
                  <c:v>80</c:v>
                </c:pt>
                <c:pt idx="9">
                  <c:v>82</c:v>
                </c:pt>
                <c:pt idx="10">
                  <c:v>87</c:v>
                </c:pt>
                <c:pt idx="11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9-493D-8151-AF5864304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052048"/>
        <c:axId val="153052432"/>
      </c:lineChart>
      <c:catAx>
        <c:axId val="15305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052432"/>
        <c:crosses val="autoZero"/>
        <c:auto val="1"/>
        <c:lblAlgn val="ctr"/>
        <c:lblOffset val="100"/>
        <c:noMultiLvlLbl val="0"/>
      </c:catAx>
      <c:valAx>
        <c:axId val="15305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05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2959317585301"/>
          <c:y val="0.8649458973565276"/>
          <c:w val="0.73705790682414685"/>
          <c:h val="0.12552387272371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8690944881888"/>
          <c:y val="6.6945596892037482E-2"/>
          <c:w val="0.86746309055118109"/>
          <c:h val="0.64187649152359216"/>
        </c:manualLayout>
      </c:layout>
      <c:lineChart>
        <c:grouping val="standard"/>
        <c:varyColors val="0"/>
        <c:ser>
          <c:idx val="0"/>
          <c:order val="0"/>
          <c:tx>
            <c:strRef>
              <c:f>'PzS produktów i usług'!$B$10</c:f>
              <c:strCache>
                <c:ptCount val="1"/>
                <c:pt idx="0">
                  <c:v>rok bieżący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'PzS produktów i usług'!$A$11:$A$22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'PzS produktów i usług'!$B$11:$B$22</c:f>
              <c:numCache>
                <c:formatCode>#,##0.00</c:formatCode>
                <c:ptCount val="12"/>
                <c:pt idx="0">
                  <c:v>100</c:v>
                </c:pt>
                <c:pt idx="1">
                  <c:v>120</c:v>
                </c:pt>
                <c:pt idx="2">
                  <c:v>150</c:v>
                </c:pt>
                <c:pt idx="3">
                  <c:v>110</c:v>
                </c:pt>
                <c:pt idx="4">
                  <c:v>120</c:v>
                </c:pt>
                <c:pt idx="5">
                  <c:v>115</c:v>
                </c:pt>
                <c:pt idx="6">
                  <c:v>130</c:v>
                </c:pt>
                <c:pt idx="7">
                  <c:v>112</c:v>
                </c:pt>
                <c:pt idx="8">
                  <c:v>117</c:v>
                </c:pt>
                <c:pt idx="9">
                  <c:v>128</c:v>
                </c:pt>
                <c:pt idx="10">
                  <c:v>125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2-450B-B6C0-DE293A2EBE60}"/>
            </c:ext>
          </c:extLst>
        </c:ser>
        <c:ser>
          <c:idx val="1"/>
          <c:order val="1"/>
          <c:tx>
            <c:strRef>
              <c:f>'PzS produktów i usług'!$C$10</c:f>
              <c:strCache>
                <c:ptCount val="1"/>
                <c:pt idx="0">
                  <c:v>rok ubiegły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'PzS produktów i usług'!$C$11:$C$22</c:f>
              <c:numCache>
                <c:formatCode>#,##0.00</c:formatCode>
                <c:ptCount val="12"/>
                <c:pt idx="0">
                  <c:v>125</c:v>
                </c:pt>
                <c:pt idx="1">
                  <c:v>130</c:v>
                </c:pt>
                <c:pt idx="2">
                  <c:v>145</c:v>
                </c:pt>
                <c:pt idx="3">
                  <c:v>110</c:v>
                </c:pt>
                <c:pt idx="4">
                  <c:v>128</c:v>
                </c:pt>
                <c:pt idx="5">
                  <c:v>119</c:v>
                </c:pt>
                <c:pt idx="6">
                  <c:v>93</c:v>
                </c:pt>
                <c:pt idx="7">
                  <c:v>98</c:v>
                </c:pt>
                <c:pt idx="8">
                  <c:v>101</c:v>
                </c:pt>
                <c:pt idx="9">
                  <c:v>138</c:v>
                </c:pt>
                <c:pt idx="10">
                  <c:v>145</c:v>
                </c:pt>
                <c:pt idx="11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2-450B-B6C0-DE293A2E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289248"/>
        <c:axId val="152910544"/>
      </c:lineChart>
      <c:catAx>
        <c:axId val="15328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2910544"/>
        <c:crosses val="autoZero"/>
        <c:auto val="1"/>
        <c:lblAlgn val="ctr"/>
        <c:lblOffset val="100"/>
        <c:noMultiLvlLbl val="0"/>
      </c:catAx>
      <c:valAx>
        <c:axId val="15291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28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2959317585301"/>
          <c:y val="0.8649458973565276"/>
          <c:w val="0.73705790682414685"/>
          <c:h val="0.12552387272371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8690944881888"/>
          <c:y val="6.6945596892037482E-2"/>
          <c:w val="0.86746309055118109"/>
          <c:h val="0.64187649152359216"/>
        </c:manualLayout>
      </c:layout>
      <c:lineChart>
        <c:grouping val="standard"/>
        <c:varyColors val="0"/>
        <c:ser>
          <c:idx val="0"/>
          <c:order val="0"/>
          <c:tx>
            <c:strRef>
              <c:f>'PzS towarów i materiałów'!$B$10</c:f>
              <c:strCache>
                <c:ptCount val="1"/>
                <c:pt idx="0">
                  <c:v>rok bieżący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'PzS towarów i materiałów'!$A$11:$A$22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'PzS towarów i materiałów'!$B$11:$B$22</c:f>
              <c:numCache>
                <c:formatCode>#,##0.00</c:formatCode>
                <c:ptCount val="12"/>
                <c:pt idx="0">
                  <c:v>100</c:v>
                </c:pt>
                <c:pt idx="1">
                  <c:v>120</c:v>
                </c:pt>
                <c:pt idx="2">
                  <c:v>150</c:v>
                </c:pt>
                <c:pt idx="3">
                  <c:v>110</c:v>
                </c:pt>
                <c:pt idx="4">
                  <c:v>120</c:v>
                </c:pt>
                <c:pt idx="5">
                  <c:v>115</c:v>
                </c:pt>
                <c:pt idx="6">
                  <c:v>130</c:v>
                </c:pt>
                <c:pt idx="7">
                  <c:v>112</c:v>
                </c:pt>
                <c:pt idx="8">
                  <c:v>117</c:v>
                </c:pt>
                <c:pt idx="9">
                  <c:v>128</c:v>
                </c:pt>
                <c:pt idx="10">
                  <c:v>125</c:v>
                </c:pt>
                <c:pt idx="11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9-493C-9B1D-42C4D9BC8CFF}"/>
            </c:ext>
          </c:extLst>
        </c:ser>
        <c:ser>
          <c:idx val="1"/>
          <c:order val="1"/>
          <c:tx>
            <c:strRef>
              <c:f>'PzS towarów i materiałów'!$C$10</c:f>
              <c:strCache>
                <c:ptCount val="1"/>
                <c:pt idx="0">
                  <c:v>rok ubiegły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'PzS towarów i materiałów'!$C$11:$C$22</c:f>
              <c:numCache>
                <c:formatCode>#,##0.00</c:formatCode>
                <c:ptCount val="12"/>
                <c:pt idx="0">
                  <c:v>125</c:v>
                </c:pt>
                <c:pt idx="1">
                  <c:v>130</c:v>
                </c:pt>
                <c:pt idx="2">
                  <c:v>145</c:v>
                </c:pt>
                <c:pt idx="3">
                  <c:v>110</c:v>
                </c:pt>
                <c:pt idx="4">
                  <c:v>128</c:v>
                </c:pt>
                <c:pt idx="5">
                  <c:v>119</c:v>
                </c:pt>
                <c:pt idx="6">
                  <c:v>93</c:v>
                </c:pt>
                <c:pt idx="7">
                  <c:v>98</c:v>
                </c:pt>
                <c:pt idx="8">
                  <c:v>101</c:v>
                </c:pt>
                <c:pt idx="9">
                  <c:v>138</c:v>
                </c:pt>
                <c:pt idx="10">
                  <c:v>145</c:v>
                </c:pt>
                <c:pt idx="11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9-493C-9B1D-42C4D9BC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29296"/>
        <c:axId val="153151776"/>
      </c:lineChart>
      <c:catAx>
        <c:axId val="15352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151776"/>
        <c:crosses val="autoZero"/>
        <c:auto val="1"/>
        <c:lblAlgn val="ctr"/>
        <c:lblOffset val="100"/>
        <c:noMultiLvlLbl val="0"/>
      </c:catAx>
      <c:valAx>
        <c:axId val="15315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52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012959317585301"/>
          <c:y val="0.8649458973565276"/>
          <c:w val="0.73705790682414685"/>
          <c:h val="0.125523872723710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4761</xdr:rowOff>
    </xdr:from>
    <xdr:to>
      <xdr:col>14</xdr:col>
      <xdr:colOff>0</xdr:colOff>
      <xdr:row>24</xdr:row>
      <xdr:rowOff>180974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4761</xdr:rowOff>
    </xdr:from>
    <xdr:to>
      <xdr:col>14</xdr:col>
      <xdr:colOff>0</xdr:colOff>
      <xdr:row>24</xdr:row>
      <xdr:rowOff>180974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</xdr:row>
      <xdr:rowOff>4761</xdr:rowOff>
    </xdr:from>
    <xdr:to>
      <xdr:col>14</xdr:col>
      <xdr:colOff>0</xdr:colOff>
      <xdr:row>24</xdr:row>
      <xdr:rowOff>180974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view="pageBreakPreview" zoomScaleNormal="100" zoomScaleSheetLayoutView="100" workbookViewId="0">
      <selection activeCell="H4" sqref="H4"/>
    </sheetView>
  </sheetViews>
  <sheetFormatPr defaultRowHeight="14.4" x14ac:dyDescent="0.3"/>
  <cols>
    <col min="1" max="1" width="18.88671875" bestFit="1" customWidth="1"/>
    <col min="2" max="5" width="12.6640625" customWidth="1"/>
    <col min="6" max="6" width="2.6640625" customWidth="1"/>
    <col min="15" max="15" width="2.6640625" customWidth="1"/>
  </cols>
  <sheetData>
    <row r="1" spans="1:14" x14ac:dyDescent="0.3">
      <c r="A1" s="12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 x14ac:dyDescent="0.3">
      <c r="A3" s="14" t="s">
        <v>18</v>
      </c>
      <c r="B3" s="14"/>
      <c r="C3" s="14"/>
      <c r="D3" s="15"/>
      <c r="E3" s="15"/>
    </row>
    <row r="6" spans="1:14" ht="15.6" x14ac:dyDescent="0.3">
      <c r="A6" s="22" t="s">
        <v>21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8" spans="1:14" x14ac:dyDescent="0.3">
      <c r="A8" s="1"/>
      <c r="B8" s="21" t="s">
        <v>19</v>
      </c>
      <c r="C8" s="21"/>
      <c r="D8" s="21"/>
      <c r="E8" s="21"/>
    </row>
    <row r="9" spans="1:14" x14ac:dyDescent="0.3">
      <c r="A9" s="2"/>
      <c r="B9" s="20" t="s">
        <v>15</v>
      </c>
      <c r="C9" s="20"/>
      <c r="D9" s="20" t="s">
        <v>16</v>
      </c>
      <c r="E9" s="20"/>
    </row>
    <row r="10" spans="1:14" x14ac:dyDescent="0.3">
      <c r="A10" s="3" t="s">
        <v>0</v>
      </c>
      <c r="B10" s="3" t="s">
        <v>1</v>
      </c>
      <c r="C10" s="3" t="s">
        <v>2</v>
      </c>
      <c r="D10" s="3" t="s">
        <v>1</v>
      </c>
      <c r="E10" s="3" t="s">
        <v>2</v>
      </c>
    </row>
    <row r="11" spans="1:14" x14ac:dyDescent="0.3">
      <c r="A11" s="4" t="s">
        <v>3</v>
      </c>
      <c r="B11" s="6">
        <v>88</v>
      </c>
      <c r="C11" s="6">
        <v>75</v>
      </c>
      <c r="D11" s="9">
        <f>B11</f>
        <v>88</v>
      </c>
      <c r="E11" s="9">
        <f>C11</f>
        <v>75</v>
      </c>
    </row>
    <row r="12" spans="1:14" x14ac:dyDescent="0.3">
      <c r="A12" s="5" t="s">
        <v>4</v>
      </c>
      <c r="B12" s="7">
        <v>90</v>
      </c>
      <c r="C12" s="7">
        <v>78</v>
      </c>
      <c r="D12" s="10">
        <f>B12+D11</f>
        <v>178</v>
      </c>
      <c r="E12" s="10">
        <f>E11+C12</f>
        <v>153</v>
      </c>
    </row>
    <row r="13" spans="1:14" x14ac:dyDescent="0.3">
      <c r="A13" s="5" t="s">
        <v>5</v>
      </c>
      <c r="B13" s="7">
        <v>92</v>
      </c>
      <c r="C13" s="7">
        <v>90</v>
      </c>
      <c r="D13" s="10">
        <f>B13+D12</f>
        <v>270</v>
      </c>
      <c r="E13" s="10">
        <f t="shared" ref="E13:E21" si="0">E12+C13</f>
        <v>243</v>
      </c>
    </row>
    <row r="14" spans="1:14" x14ac:dyDescent="0.3">
      <c r="A14" s="5" t="s">
        <v>6</v>
      </c>
      <c r="B14" s="7">
        <v>88</v>
      </c>
      <c r="C14" s="7">
        <v>82</v>
      </c>
      <c r="D14" s="10">
        <f t="shared" ref="D14:D22" si="1">B14+D13</f>
        <v>358</v>
      </c>
      <c r="E14" s="10">
        <f t="shared" si="0"/>
        <v>325</v>
      </c>
    </row>
    <row r="15" spans="1:14" x14ac:dyDescent="0.3">
      <c r="A15" s="5" t="s">
        <v>7</v>
      </c>
      <c r="B15" s="7">
        <v>115</v>
      </c>
      <c r="C15" s="7">
        <v>107</v>
      </c>
      <c r="D15" s="10">
        <f t="shared" si="1"/>
        <v>473</v>
      </c>
      <c r="E15" s="10">
        <f t="shared" si="0"/>
        <v>432</v>
      </c>
    </row>
    <row r="16" spans="1:14" x14ac:dyDescent="0.3">
      <c r="A16" s="5" t="s">
        <v>8</v>
      </c>
      <c r="B16" s="7">
        <v>100</v>
      </c>
      <c r="C16" s="7">
        <v>90</v>
      </c>
      <c r="D16" s="10">
        <f t="shared" si="1"/>
        <v>573</v>
      </c>
      <c r="E16" s="10">
        <f t="shared" si="0"/>
        <v>522</v>
      </c>
    </row>
    <row r="17" spans="1:14" x14ac:dyDescent="0.3">
      <c r="A17" s="5" t="s">
        <v>9</v>
      </c>
      <c r="B17" s="7">
        <v>85</v>
      </c>
      <c r="C17" s="7">
        <v>80</v>
      </c>
      <c r="D17" s="10">
        <f t="shared" si="1"/>
        <v>658</v>
      </c>
      <c r="E17" s="10">
        <f t="shared" si="0"/>
        <v>602</v>
      </c>
    </row>
    <row r="18" spans="1:14" x14ac:dyDescent="0.3">
      <c r="A18" s="5" t="s">
        <v>10</v>
      </c>
      <c r="B18" s="7">
        <v>78</v>
      </c>
      <c r="C18" s="7">
        <v>65</v>
      </c>
      <c r="D18" s="10">
        <f t="shared" si="1"/>
        <v>736</v>
      </c>
      <c r="E18" s="10">
        <f t="shared" si="0"/>
        <v>667</v>
      </c>
    </row>
    <row r="19" spans="1:14" x14ac:dyDescent="0.3">
      <c r="A19" s="5" t="s">
        <v>11</v>
      </c>
      <c r="B19" s="7">
        <v>95</v>
      </c>
      <c r="C19" s="7">
        <v>80</v>
      </c>
      <c r="D19" s="10">
        <f t="shared" si="1"/>
        <v>831</v>
      </c>
      <c r="E19" s="10">
        <f t="shared" si="0"/>
        <v>747</v>
      </c>
    </row>
    <row r="20" spans="1:14" x14ac:dyDescent="0.3">
      <c r="A20" s="5" t="s">
        <v>12</v>
      </c>
      <c r="B20" s="7">
        <v>94</v>
      </c>
      <c r="C20" s="7">
        <v>82</v>
      </c>
      <c r="D20" s="10">
        <f t="shared" si="1"/>
        <v>925</v>
      </c>
      <c r="E20" s="10">
        <f t="shared" si="0"/>
        <v>829</v>
      </c>
    </row>
    <row r="21" spans="1:14" x14ac:dyDescent="0.3">
      <c r="A21" s="5" t="s">
        <v>13</v>
      </c>
      <c r="B21" s="7">
        <v>105</v>
      </c>
      <c r="C21" s="7">
        <v>87</v>
      </c>
      <c r="D21" s="10">
        <f t="shared" si="1"/>
        <v>1030</v>
      </c>
      <c r="E21" s="10">
        <f t="shared" si="0"/>
        <v>916</v>
      </c>
    </row>
    <row r="22" spans="1:14" x14ac:dyDescent="0.3">
      <c r="A22" s="3" t="s">
        <v>14</v>
      </c>
      <c r="B22" s="8">
        <v>145</v>
      </c>
      <c r="C22" s="8">
        <v>112</v>
      </c>
      <c r="D22" s="11">
        <f t="shared" si="1"/>
        <v>1175</v>
      </c>
      <c r="E22" s="11">
        <f>E21+C22</f>
        <v>1028</v>
      </c>
    </row>
    <row r="24" spans="1:14" ht="15" customHeight="1" x14ac:dyDescent="0.3">
      <c r="B24" s="16"/>
      <c r="C24" s="16"/>
    </row>
    <row r="25" spans="1:14" ht="30" customHeight="1" x14ac:dyDescent="0.3">
      <c r="A25" s="23" t="s">
        <v>20</v>
      </c>
      <c r="B25" s="23"/>
      <c r="C25" s="23"/>
      <c r="D25" s="13">
        <f>AVERAGE(B11:B22)</f>
        <v>97.916666666666671</v>
      </c>
      <c r="E25" s="13">
        <f>AVERAGE(C11:C22)</f>
        <v>85.666666666666671</v>
      </c>
    </row>
    <row r="28" spans="1:14" x14ac:dyDescent="0.3">
      <c r="A28" s="12" t="s">
        <v>28</v>
      </c>
    </row>
    <row r="29" spans="1:14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mergeCells count="7">
    <mergeCell ref="B1:N1"/>
    <mergeCell ref="A29:N31"/>
    <mergeCell ref="B9:C9"/>
    <mergeCell ref="B8:E8"/>
    <mergeCell ref="D9:E9"/>
    <mergeCell ref="A6:N6"/>
    <mergeCell ref="A25:C25"/>
  </mergeCells>
  <pageMargins left="0.19685039370078741" right="0.19685039370078741" top="0.78740157480314965" bottom="0.78740157480314965" header="0.31496062992125984" footer="0.31496062992125984"/>
  <pageSetup paperSize="9" scale="95" orientation="landscape" horizontalDpi="360" verticalDpi="360" r:id="rId1"/>
  <rowBreaks count="1" manualBreakCount="1">
    <brk id="32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view="pageBreakPreview" topLeftCell="A16" zoomScaleNormal="100" zoomScaleSheetLayoutView="100" workbookViewId="0">
      <selection activeCell="A6" sqref="A6:N6"/>
    </sheetView>
  </sheetViews>
  <sheetFormatPr defaultRowHeight="14.4" x14ac:dyDescent="0.3"/>
  <cols>
    <col min="1" max="1" width="18.88671875" bestFit="1" customWidth="1"/>
    <col min="2" max="5" width="12.6640625" customWidth="1"/>
    <col min="6" max="6" width="2.6640625" customWidth="1"/>
    <col min="15" max="15" width="2.6640625" customWidth="1"/>
  </cols>
  <sheetData>
    <row r="1" spans="1:14" x14ac:dyDescent="0.3">
      <c r="A1" s="12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 x14ac:dyDescent="0.3">
      <c r="A3" s="14" t="s">
        <v>18</v>
      </c>
      <c r="B3" s="14"/>
      <c r="C3" s="14"/>
      <c r="D3" s="15"/>
      <c r="E3" s="15"/>
    </row>
    <row r="6" spans="1:14" ht="15.6" x14ac:dyDescent="0.3">
      <c r="A6" s="22" t="s">
        <v>24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8" spans="1:14" x14ac:dyDescent="0.3">
      <c r="A8" s="1"/>
      <c r="B8" s="21" t="s">
        <v>26</v>
      </c>
      <c r="C8" s="21"/>
      <c r="D8" s="21"/>
      <c r="E8" s="21"/>
    </row>
    <row r="9" spans="1:14" x14ac:dyDescent="0.3">
      <c r="A9" s="2"/>
      <c r="B9" s="20" t="s">
        <v>15</v>
      </c>
      <c r="C9" s="20"/>
      <c r="D9" s="20" t="s">
        <v>16</v>
      </c>
      <c r="E9" s="20"/>
    </row>
    <row r="10" spans="1:14" x14ac:dyDescent="0.3">
      <c r="A10" s="17" t="s">
        <v>0</v>
      </c>
      <c r="B10" s="17" t="s">
        <v>1</v>
      </c>
      <c r="C10" s="17" t="s">
        <v>2</v>
      </c>
      <c r="D10" s="17" t="s">
        <v>1</v>
      </c>
      <c r="E10" s="17" t="s">
        <v>2</v>
      </c>
    </row>
    <row r="11" spans="1:14" x14ac:dyDescent="0.3">
      <c r="A11" s="4" t="s">
        <v>3</v>
      </c>
      <c r="B11" s="6">
        <v>100</v>
      </c>
      <c r="C11" s="6">
        <v>125</v>
      </c>
      <c r="D11" s="9">
        <f>B11</f>
        <v>100</v>
      </c>
      <c r="E11" s="9">
        <f>C11</f>
        <v>125</v>
      </c>
    </row>
    <row r="12" spans="1:14" x14ac:dyDescent="0.3">
      <c r="A12" s="5" t="s">
        <v>4</v>
      </c>
      <c r="B12" s="7">
        <v>120</v>
      </c>
      <c r="C12" s="7">
        <v>130</v>
      </c>
      <c r="D12" s="10">
        <f>B12+D11</f>
        <v>220</v>
      </c>
      <c r="E12" s="10">
        <f>E11+C12</f>
        <v>255</v>
      </c>
    </row>
    <row r="13" spans="1:14" x14ac:dyDescent="0.3">
      <c r="A13" s="5" t="s">
        <v>5</v>
      </c>
      <c r="B13" s="7">
        <v>150</v>
      </c>
      <c r="C13" s="7">
        <v>145</v>
      </c>
      <c r="D13" s="10">
        <f>B13+D12</f>
        <v>370</v>
      </c>
      <c r="E13" s="10">
        <f t="shared" ref="E13:E21" si="0">E12+C13</f>
        <v>400</v>
      </c>
    </row>
    <row r="14" spans="1:14" x14ac:dyDescent="0.3">
      <c r="A14" s="5" t="s">
        <v>6</v>
      </c>
      <c r="B14" s="7">
        <v>110</v>
      </c>
      <c r="C14" s="7">
        <v>110</v>
      </c>
      <c r="D14" s="10">
        <f t="shared" ref="D14:D22" si="1">B14+D13</f>
        <v>480</v>
      </c>
      <c r="E14" s="10">
        <f t="shared" si="0"/>
        <v>510</v>
      </c>
    </row>
    <row r="15" spans="1:14" x14ac:dyDescent="0.3">
      <c r="A15" s="5" t="s">
        <v>7</v>
      </c>
      <c r="B15" s="7">
        <v>120</v>
      </c>
      <c r="C15" s="7">
        <v>128</v>
      </c>
      <c r="D15" s="10">
        <f t="shared" si="1"/>
        <v>600</v>
      </c>
      <c r="E15" s="10">
        <f t="shared" si="0"/>
        <v>638</v>
      </c>
    </row>
    <row r="16" spans="1:14" x14ac:dyDescent="0.3">
      <c r="A16" s="5" t="s">
        <v>8</v>
      </c>
      <c r="B16" s="7">
        <v>115</v>
      </c>
      <c r="C16" s="7">
        <v>119</v>
      </c>
      <c r="D16" s="10">
        <f t="shared" si="1"/>
        <v>715</v>
      </c>
      <c r="E16" s="10">
        <f t="shared" si="0"/>
        <v>757</v>
      </c>
    </row>
    <row r="17" spans="1:14" x14ac:dyDescent="0.3">
      <c r="A17" s="5" t="s">
        <v>9</v>
      </c>
      <c r="B17" s="7">
        <v>130</v>
      </c>
      <c r="C17" s="7">
        <v>93</v>
      </c>
      <c r="D17" s="10">
        <f t="shared" si="1"/>
        <v>845</v>
      </c>
      <c r="E17" s="10">
        <f t="shared" si="0"/>
        <v>850</v>
      </c>
    </row>
    <row r="18" spans="1:14" x14ac:dyDescent="0.3">
      <c r="A18" s="5" t="s">
        <v>10</v>
      </c>
      <c r="B18" s="7">
        <v>112</v>
      </c>
      <c r="C18" s="7">
        <v>98</v>
      </c>
      <c r="D18" s="10">
        <f t="shared" si="1"/>
        <v>957</v>
      </c>
      <c r="E18" s="10">
        <f t="shared" si="0"/>
        <v>948</v>
      </c>
    </row>
    <row r="19" spans="1:14" x14ac:dyDescent="0.3">
      <c r="A19" s="5" t="s">
        <v>11</v>
      </c>
      <c r="B19" s="7">
        <v>117</v>
      </c>
      <c r="C19" s="7">
        <v>101</v>
      </c>
      <c r="D19" s="10">
        <f t="shared" si="1"/>
        <v>1074</v>
      </c>
      <c r="E19" s="10">
        <f t="shared" si="0"/>
        <v>1049</v>
      </c>
    </row>
    <row r="20" spans="1:14" x14ac:dyDescent="0.3">
      <c r="A20" s="5" t="s">
        <v>12</v>
      </c>
      <c r="B20" s="7">
        <v>128</v>
      </c>
      <c r="C20" s="7">
        <v>138</v>
      </c>
      <c r="D20" s="10">
        <f t="shared" si="1"/>
        <v>1202</v>
      </c>
      <c r="E20" s="10">
        <f t="shared" si="0"/>
        <v>1187</v>
      </c>
    </row>
    <row r="21" spans="1:14" x14ac:dyDescent="0.3">
      <c r="A21" s="5" t="s">
        <v>13</v>
      </c>
      <c r="B21" s="7">
        <v>125</v>
      </c>
      <c r="C21" s="7">
        <v>145</v>
      </c>
      <c r="D21" s="10">
        <f t="shared" si="1"/>
        <v>1327</v>
      </c>
      <c r="E21" s="10">
        <f t="shared" si="0"/>
        <v>1332</v>
      </c>
    </row>
    <row r="22" spans="1:14" x14ac:dyDescent="0.3">
      <c r="A22" s="17" t="s">
        <v>14</v>
      </c>
      <c r="B22" s="8">
        <v>130</v>
      </c>
      <c r="C22" s="8">
        <v>155</v>
      </c>
      <c r="D22" s="11">
        <f t="shared" si="1"/>
        <v>1457</v>
      </c>
      <c r="E22" s="11">
        <f>E21+C22</f>
        <v>1487</v>
      </c>
    </row>
    <row r="24" spans="1:14" ht="15" customHeight="1" x14ac:dyDescent="0.3">
      <c r="B24" s="16"/>
      <c r="C24" s="16"/>
    </row>
    <row r="25" spans="1:14" ht="30" customHeight="1" x14ac:dyDescent="0.3">
      <c r="A25" s="23" t="s">
        <v>25</v>
      </c>
      <c r="B25" s="23"/>
      <c r="C25" s="23"/>
      <c r="D25" s="13">
        <f>AVERAGE(B11:B22)</f>
        <v>121.41666666666667</v>
      </c>
      <c r="E25" s="13">
        <f>AVERAGE(C11:C22)</f>
        <v>123.91666666666667</v>
      </c>
    </row>
    <row r="28" spans="1:14" x14ac:dyDescent="0.3">
      <c r="A28" s="12" t="s">
        <v>28</v>
      </c>
    </row>
    <row r="29" spans="1:14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mergeCells count="7">
    <mergeCell ref="A29:N31"/>
    <mergeCell ref="B1:N1"/>
    <mergeCell ref="A6:N6"/>
    <mergeCell ref="B8:E8"/>
    <mergeCell ref="B9:C9"/>
    <mergeCell ref="D9:E9"/>
    <mergeCell ref="A25:C25"/>
  </mergeCells>
  <pageMargins left="0.19685039370078741" right="0.19685039370078741" top="0.78740157480314965" bottom="0.78740157480314965" header="0.31496062992125984" footer="0.31496062992125984"/>
  <pageSetup paperSize="9" scale="95" orientation="landscape" horizontalDpi="360" verticalDpi="360" r:id="rId1"/>
  <rowBreaks count="1" manualBreakCount="1">
    <brk id="32" max="1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1"/>
  <sheetViews>
    <sheetView view="pageBreakPreview" zoomScaleNormal="100" zoomScaleSheetLayoutView="100" workbookViewId="0">
      <selection activeCell="J3" sqref="J3"/>
    </sheetView>
  </sheetViews>
  <sheetFormatPr defaultRowHeight="14.4" x14ac:dyDescent="0.3"/>
  <cols>
    <col min="1" max="1" width="18.88671875" bestFit="1" customWidth="1"/>
    <col min="2" max="5" width="12.6640625" customWidth="1"/>
    <col min="6" max="6" width="2.6640625" customWidth="1"/>
    <col min="15" max="15" width="2.6640625" customWidth="1"/>
  </cols>
  <sheetData>
    <row r="1" spans="1:14" x14ac:dyDescent="0.3">
      <c r="A1" s="12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1:14" x14ac:dyDescent="0.3">
      <c r="A3" s="14" t="s">
        <v>18</v>
      </c>
      <c r="B3" s="14"/>
      <c r="C3" s="14"/>
      <c r="D3" s="15"/>
      <c r="E3" s="15"/>
    </row>
    <row r="6" spans="1:14" ht="15.6" x14ac:dyDescent="0.3">
      <c r="A6" s="22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8" spans="1:14" x14ac:dyDescent="0.3">
      <c r="A8" s="1"/>
      <c r="B8" s="21" t="s">
        <v>27</v>
      </c>
      <c r="C8" s="21"/>
      <c r="D8" s="21"/>
      <c r="E8" s="21"/>
    </row>
    <row r="9" spans="1:14" x14ac:dyDescent="0.3">
      <c r="A9" s="2"/>
      <c r="B9" s="20" t="s">
        <v>15</v>
      </c>
      <c r="C9" s="20"/>
      <c r="D9" s="20" t="s">
        <v>16</v>
      </c>
      <c r="E9" s="20"/>
    </row>
    <row r="10" spans="1:14" x14ac:dyDescent="0.3">
      <c r="A10" s="17" t="s">
        <v>0</v>
      </c>
      <c r="B10" s="17" t="s">
        <v>1</v>
      </c>
      <c r="C10" s="17" t="s">
        <v>2</v>
      </c>
      <c r="D10" s="17" t="s">
        <v>1</v>
      </c>
      <c r="E10" s="17" t="s">
        <v>2</v>
      </c>
    </row>
    <row r="11" spans="1:14" x14ac:dyDescent="0.3">
      <c r="A11" s="4" t="s">
        <v>3</v>
      </c>
      <c r="B11" s="6">
        <v>100</v>
      </c>
      <c r="C11" s="6">
        <v>125</v>
      </c>
      <c r="D11" s="9">
        <f>B11</f>
        <v>100</v>
      </c>
      <c r="E11" s="9">
        <f>C11</f>
        <v>125</v>
      </c>
    </row>
    <row r="12" spans="1:14" x14ac:dyDescent="0.3">
      <c r="A12" s="5" t="s">
        <v>4</v>
      </c>
      <c r="B12" s="7">
        <v>120</v>
      </c>
      <c r="C12" s="7">
        <v>130</v>
      </c>
      <c r="D12" s="10">
        <f>B12+D11</f>
        <v>220</v>
      </c>
      <c r="E12" s="10">
        <f>E11+C12</f>
        <v>255</v>
      </c>
    </row>
    <row r="13" spans="1:14" x14ac:dyDescent="0.3">
      <c r="A13" s="5" t="s">
        <v>5</v>
      </c>
      <c r="B13" s="7">
        <v>150</v>
      </c>
      <c r="C13" s="7">
        <v>145</v>
      </c>
      <c r="D13" s="10">
        <f>B13+D12</f>
        <v>370</v>
      </c>
      <c r="E13" s="10">
        <f t="shared" ref="E13:E21" si="0">E12+C13</f>
        <v>400</v>
      </c>
    </row>
    <row r="14" spans="1:14" x14ac:dyDescent="0.3">
      <c r="A14" s="5" t="s">
        <v>6</v>
      </c>
      <c r="B14" s="7">
        <v>110</v>
      </c>
      <c r="C14" s="7">
        <v>110</v>
      </c>
      <c r="D14" s="10">
        <f t="shared" ref="D14:D22" si="1">B14+D13</f>
        <v>480</v>
      </c>
      <c r="E14" s="10">
        <f t="shared" si="0"/>
        <v>510</v>
      </c>
    </row>
    <row r="15" spans="1:14" x14ac:dyDescent="0.3">
      <c r="A15" s="5" t="s">
        <v>7</v>
      </c>
      <c r="B15" s="7">
        <v>120</v>
      </c>
      <c r="C15" s="7">
        <v>128</v>
      </c>
      <c r="D15" s="10">
        <f t="shared" si="1"/>
        <v>600</v>
      </c>
      <c r="E15" s="10">
        <f t="shared" si="0"/>
        <v>638</v>
      </c>
    </row>
    <row r="16" spans="1:14" x14ac:dyDescent="0.3">
      <c r="A16" s="5" t="s">
        <v>8</v>
      </c>
      <c r="B16" s="7">
        <v>115</v>
      </c>
      <c r="C16" s="7">
        <v>119</v>
      </c>
      <c r="D16" s="10">
        <f t="shared" si="1"/>
        <v>715</v>
      </c>
      <c r="E16" s="10">
        <f t="shared" si="0"/>
        <v>757</v>
      </c>
    </row>
    <row r="17" spans="1:14" x14ac:dyDescent="0.3">
      <c r="A17" s="5" t="s">
        <v>9</v>
      </c>
      <c r="B17" s="7">
        <v>130</v>
      </c>
      <c r="C17" s="7">
        <v>93</v>
      </c>
      <c r="D17" s="10">
        <f t="shared" si="1"/>
        <v>845</v>
      </c>
      <c r="E17" s="10">
        <f t="shared" si="0"/>
        <v>850</v>
      </c>
    </row>
    <row r="18" spans="1:14" x14ac:dyDescent="0.3">
      <c r="A18" s="5" t="s">
        <v>10</v>
      </c>
      <c r="B18" s="7">
        <v>112</v>
      </c>
      <c r="C18" s="7">
        <v>98</v>
      </c>
      <c r="D18" s="10">
        <f t="shared" si="1"/>
        <v>957</v>
      </c>
      <c r="E18" s="10">
        <f t="shared" si="0"/>
        <v>948</v>
      </c>
    </row>
    <row r="19" spans="1:14" x14ac:dyDescent="0.3">
      <c r="A19" s="5" t="s">
        <v>11</v>
      </c>
      <c r="B19" s="7">
        <v>117</v>
      </c>
      <c r="C19" s="7">
        <v>101</v>
      </c>
      <c r="D19" s="10">
        <f t="shared" si="1"/>
        <v>1074</v>
      </c>
      <c r="E19" s="10">
        <f t="shared" si="0"/>
        <v>1049</v>
      </c>
    </row>
    <row r="20" spans="1:14" x14ac:dyDescent="0.3">
      <c r="A20" s="5" t="s">
        <v>12</v>
      </c>
      <c r="B20" s="7">
        <v>128</v>
      </c>
      <c r="C20" s="7">
        <v>138</v>
      </c>
      <c r="D20" s="10">
        <f t="shared" si="1"/>
        <v>1202</v>
      </c>
      <c r="E20" s="10">
        <f t="shared" si="0"/>
        <v>1187</v>
      </c>
    </row>
    <row r="21" spans="1:14" x14ac:dyDescent="0.3">
      <c r="A21" s="5" t="s">
        <v>13</v>
      </c>
      <c r="B21" s="7">
        <v>125</v>
      </c>
      <c r="C21" s="7">
        <v>145</v>
      </c>
      <c r="D21" s="10">
        <f t="shared" si="1"/>
        <v>1327</v>
      </c>
      <c r="E21" s="10">
        <f t="shared" si="0"/>
        <v>1332</v>
      </c>
    </row>
    <row r="22" spans="1:14" x14ac:dyDescent="0.3">
      <c r="A22" s="17" t="s">
        <v>14</v>
      </c>
      <c r="B22" s="8">
        <v>130</v>
      </c>
      <c r="C22" s="8">
        <v>155</v>
      </c>
      <c r="D22" s="11">
        <f t="shared" si="1"/>
        <v>1457</v>
      </c>
      <c r="E22" s="11">
        <f>E21+C22</f>
        <v>1487</v>
      </c>
    </row>
    <row r="24" spans="1:14" ht="15" customHeight="1" x14ac:dyDescent="0.3">
      <c r="B24" s="16"/>
      <c r="C24" s="16"/>
    </row>
    <row r="25" spans="1:14" ht="30" customHeight="1" x14ac:dyDescent="0.3">
      <c r="A25" s="23" t="s">
        <v>23</v>
      </c>
      <c r="B25" s="23"/>
      <c r="C25" s="23"/>
      <c r="D25" s="13">
        <f>AVERAGE(B11:B22)</f>
        <v>121.41666666666667</v>
      </c>
      <c r="E25" s="13">
        <f>AVERAGE(C11:C22)</f>
        <v>123.91666666666667</v>
      </c>
    </row>
    <row r="28" spans="1:14" x14ac:dyDescent="0.3">
      <c r="A28" s="12" t="s">
        <v>28</v>
      </c>
    </row>
    <row r="29" spans="1:14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mergeCells count="7">
    <mergeCell ref="A29:N31"/>
    <mergeCell ref="B1:N1"/>
    <mergeCell ref="A6:N6"/>
    <mergeCell ref="B8:E8"/>
    <mergeCell ref="B9:C9"/>
    <mergeCell ref="D9:E9"/>
    <mergeCell ref="A25:C25"/>
  </mergeCells>
  <pageMargins left="0.19685039370078741" right="0.19685039370078741" top="0.78740157480314965" bottom="0.78740157480314965" header="0.31496062992125984" footer="0.31496062992125984"/>
  <pageSetup paperSize="9" scale="95" orientation="landscape" horizontalDpi="360" verticalDpi="360" r:id="rId1"/>
  <rowBreaks count="1" manualBreakCount="1">
    <brk id="3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PzS łącznie</vt:lpstr>
      <vt:lpstr>PzS produktów i usług</vt:lpstr>
      <vt:lpstr>PzS towarów i materiałów</vt:lpstr>
      <vt:lpstr>'PzS łącznie'!Obszar_wydruku</vt:lpstr>
      <vt:lpstr>'PzS produktów i usług'!Obszar_wydruku</vt:lpstr>
      <vt:lpstr>'PzS towarów i materiałów'!Obszar_wydruku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Fibich</dc:creator>
  <cp:lastModifiedBy>Bożena</cp:lastModifiedBy>
  <cp:lastPrinted>2015-09-23T11:23:37Z</cp:lastPrinted>
  <dcterms:created xsi:type="dcterms:W3CDTF">2015-09-22T13:28:09Z</dcterms:created>
  <dcterms:modified xsi:type="dcterms:W3CDTF">2018-11-12T11:07:36Z</dcterms:modified>
</cp:coreProperties>
</file>